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P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F35" i="1" s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<sst xmlns="http://schemas.openxmlformats.org/spreadsheetml/2006/main" count="27" uniqueCount="22">
  <si>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</si>
  <si>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</si>
  <si>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</si>
  <si>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</si>
  <si>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</si>
  <si>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</si>
  <si>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</si>
  <si>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</si>
  <si>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Arctic P12 series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</si>
  <si>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</si>
  <si>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</si>
  <si>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</si>
  <si>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</si>
  <si>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</si>
  <si>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</si>
  <si>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</si>
  <si>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</si>
  <si>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</si>
  <si>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</si>
  <si>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</si>
  <si>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lbf/in^2</t>
  </si>
  <si>
    <t>ft^3/min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</si>
</sst>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J14" sqref="J14"/>
    </sheetView>
  </sheetViews>
  <sheetFormatPr defaultRowHeight="15" x14ac:dyDescent="0.25"/>
  <cols>
    <col min="1" max="1" width="9.140625" style="11"/>
    <col min="2" max="2" width="22.7109375" style="11" hidden="1" customWidth="1"/>
    <col min="3" max="3" width="17.5703125" style="11" hidden="1" customWidth="1"/>
    <col min="4" max="4" width="7.855468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15</v>
      </c>
    </row>
    <row r="3" spans="2:7" ht="31.5" customHeight="1" x14ac:dyDescent="0.25">
      <c r="E3" s="25" t="s">
        <v>16</v>
      </c>
      <c r="F3" s="25"/>
      <c r="G3" s="25"/>
    </row>
    <row r="4" spans="2:7" ht="31.5" customHeight="1" x14ac:dyDescent="0.25">
      <c r="E4" s="25" t="s">
        <v>17</v>
      </c>
      <c r="F4" s="25"/>
      <c r="G4" s="25"/>
    </row>
    <row r="6" spans="2:7" ht="21" customHeight="1" thickBot="1" x14ac:dyDescent="0.3">
      <c r="B6" s="11" t="s">
        <v>1</v>
      </c>
      <c r="C6" s="18" t="s">
        <v>8</v>
      </c>
      <c r="E6" s="12" t="s">
        <v>1</v>
      </c>
      <c r="F6" s="13" t="str">
        <f>C6</f>
        <v>Arctic P12 series</v>
      </c>
    </row>
    <row r="7" spans="2:7" ht="21" customHeight="1" thickBot="1" x14ac:dyDescent="0.3">
      <c r="B7" s="11" t="s">
        <v>12</v>
      </c>
      <c r="C7" s="18">
        <v>1800</v>
      </c>
      <c r="D7" s="11" t="s">
        <v>10</v>
      </c>
      <c r="E7" s="12" t="s">
        <v>2</v>
      </c>
      <c r="F7" s="7">
        <f>IF(G7="RPM",C7,IF(G7="Hz",C7/60,IF(G7="rad/s",C7*PI()/30,"---")))</f>
        <v>188.49555921538757</v>
      </c>
      <c r="G7" s="14" t="s">
        <v>18</v>
      </c>
    </row>
    <row r="8" spans="2:7" ht="21" customHeight="1" thickBot="1" x14ac:dyDescent="0.3">
      <c r="B8" s="11" t="s">
        <v>13</v>
      </c>
      <c r="C8" s="18">
        <v>114.5</v>
      </c>
      <c r="D8" s="11" t="s">
        <v>11</v>
      </c>
      <c r="E8" s="12" t="s">
        <v>5</v>
      </c>
      <c r="F8" s="7">
        <f>IF(G8="mm",C8,IF(G8="cm",C8/10,IF(G8="m",C8/1000,IF(G8="in",C8/25.4,IF(G8="ft",C8/304.8,"---")))))</f>
        <v>0.37565616797900259</v>
      </c>
      <c r="G8" s="14" t="s">
        <v>19</v>
      </c>
    </row>
    <row r="9" spans="2:7" ht="21" customHeight="1" thickBot="1" x14ac:dyDescent="0.3">
      <c r="B9" s="11" t="s">
        <v>14</v>
      </c>
      <c r="C9" s="18">
        <v>35</v>
      </c>
      <c r="D9" s="11" t="s">
        <v>11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19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8" t="s">
        <v>3</v>
      </c>
      <c r="C12" s="26" t="s">
        <v>0</v>
      </c>
      <c r="E12" s="16" t="s">
        <v>3</v>
      </c>
      <c r="F12" s="17" t="s">
        <v>9</v>
      </c>
    </row>
    <row r="13" spans="2:7" ht="15.75" thickBot="1" x14ac:dyDescent="0.3">
      <c r="B13" s="29"/>
      <c r="C13" s="27"/>
      <c r="E13" s="15" t="s">
        <v>21</v>
      </c>
      <c r="F13" s="15" t="s">
        <v>20</v>
      </c>
    </row>
    <row r="14" spans="2:7" x14ac:dyDescent="0.25">
      <c r="B14" s="19">
        <v>0</v>
      </c>
      <c r="C14" s="20">
        <v>2.2000000000000002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3.1291355335427004E-3</v>
      </c>
    </row>
    <row r="15" spans="2:7" x14ac:dyDescent="0.25">
      <c r="B15" s="21">
        <v>12.589868975206501</v>
      </c>
      <c r="C15" s="22">
        <v>2.1</v>
      </c>
      <c r="E15" s="4">
        <f t="shared" ref="E15:E36" si="0">IF(E$13="ft^3/min",B15,IF(E$13="m^3/hr",B15*(0.3048^3)*60,"---"))</f>
        <v>12.589868975206501</v>
      </c>
      <c r="F15" s="1">
        <f t="shared" ref="F15:F36" si="1">IF(F$13="mmH2O",C15,IF(F$13="Pa",C15*9.80665,IF(F$13="bar",C15*9.80665/10^5,IF(F$13="kg/cm^2",C15/10^4,IF(F$13="lbf/in^2",C15*0.0014223343334285,"---")))))</f>
        <v>2.9869021001998502E-3</v>
      </c>
    </row>
    <row r="16" spans="2:7" x14ac:dyDescent="0.25">
      <c r="B16" s="21">
        <v>13.791510467510097</v>
      </c>
      <c r="C16" s="22">
        <v>2</v>
      </c>
      <c r="E16" s="4">
        <f t="shared" si="0"/>
        <v>13.791510467510097</v>
      </c>
      <c r="F16" s="1">
        <f t="shared" si="1"/>
        <v>2.844668666857E-3</v>
      </c>
    </row>
    <row r="17" spans="2:6" x14ac:dyDescent="0.25">
      <c r="B17" s="21">
        <v>16.253450957302739</v>
      </c>
      <c r="C17" s="22">
        <v>1.9</v>
      </c>
      <c r="E17" s="4">
        <f t="shared" si="0"/>
        <v>16.253450957302739</v>
      </c>
      <c r="F17" s="1">
        <f t="shared" si="1"/>
        <v>2.7024352335141499E-3</v>
      </c>
    </row>
    <row r="18" spans="2:6" x14ac:dyDescent="0.25">
      <c r="B18" s="21">
        <v>18.673793449331818</v>
      </c>
      <c r="C18" s="22">
        <v>1.8</v>
      </c>
      <c r="E18" s="4">
        <f t="shared" si="0"/>
        <v>18.673793449331818</v>
      </c>
      <c r="F18" s="1">
        <f t="shared" si="1"/>
        <v>2.5602018001713001E-3</v>
      </c>
    </row>
    <row r="19" spans="2:6" x14ac:dyDescent="0.25">
      <c r="B19" s="21">
        <v>20.300553739084428</v>
      </c>
      <c r="C19" s="22">
        <v>1.7</v>
      </c>
      <c r="E19" s="4">
        <f t="shared" si="0"/>
        <v>20.300553739084428</v>
      </c>
      <c r="F19" s="1">
        <f t="shared" si="1"/>
        <v>2.4179683668284499E-3</v>
      </c>
    </row>
    <row r="20" spans="2:6" x14ac:dyDescent="0.25">
      <c r="B20" s="21">
        <v>20.559169945168325</v>
      </c>
      <c r="C20" s="22">
        <v>1.6</v>
      </c>
      <c r="E20" s="4">
        <f t="shared" si="0"/>
        <v>20.559169945168325</v>
      </c>
      <c r="F20" s="1">
        <f t="shared" si="1"/>
        <v>2.2757349334856002E-3</v>
      </c>
    </row>
    <row r="21" spans="2:6" x14ac:dyDescent="0.25">
      <c r="B21" s="21">
        <v>20.814573153326261</v>
      </c>
      <c r="C21" s="22">
        <v>1.5</v>
      </c>
      <c r="E21" s="4">
        <f t="shared" si="0"/>
        <v>20.814573153326261</v>
      </c>
      <c r="F21" s="1">
        <f t="shared" si="1"/>
        <v>2.13350150014275E-3</v>
      </c>
    </row>
    <row r="22" spans="2:6" x14ac:dyDescent="0.25">
      <c r="B22" s="21">
        <v>22.985850779183497</v>
      </c>
      <c r="C22" s="22">
        <f>C21-0.1</f>
        <v>1.4</v>
      </c>
      <c r="E22" s="4">
        <f t="shared" si="0"/>
        <v>22.985850779183497</v>
      </c>
      <c r="F22" s="1">
        <f t="shared" si="1"/>
        <v>1.9912680667998998E-3</v>
      </c>
    </row>
    <row r="23" spans="2:6" x14ac:dyDescent="0.25">
      <c r="B23" s="21">
        <v>26.005521531684384</v>
      </c>
      <c r="C23" s="22">
        <f t="shared" ref="C23:C35" si="2">C22-0.1</f>
        <v>1.2999999999999998</v>
      </c>
      <c r="E23" s="4">
        <f t="shared" si="0"/>
        <v>26.005521531684384</v>
      </c>
      <c r="F23" s="1">
        <f t="shared" si="1"/>
        <v>1.8490346334570497E-3</v>
      </c>
    </row>
    <row r="24" spans="2:6" x14ac:dyDescent="0.25">
      <c r="B24" s="21">
        <v>28.524690664511187</v>
      </c>
      <c r="C24" s="22">
        <f t="shared" si="2"/>
        <v>1.1999999999999997</v>
      </c>
      <c r="E24" s="4">
        <f t="shared" si="0"/>
        <v>28.524690664511187</v>
      </c>
      <c r="F24" s="1">
        <f t="shared" si="1"/>
        <v>1.7068012001141997E-3</v>
      </c>
    </row>
    <row r="25" spans="2:6" x14ac:dyDescent="0.25">
      <c r="B25" s="21">
        <v>30.666949932400275</v>
      </c>
      <c r="C25" s="22">
        <f t="shared" si="2"/>
        <v>1.0999999999999996</v>
      </c>
      <c r="E25" s="4">
        <f t="shared" si="0"/>
        <v>30.666949932400275</v>
      </c>
      <c r="F25" s="1">
        <f t="shared" si="1"/>
        <v>1.5645677667713495E-3</v>
      </c>
    </row>
    <row r="26" spans="2:6" x14ac:dyDescent="0.25">
      <c r="B26" s="21">
        <v>33.309662347284018</v>
      </c>
      <c r="C26" s="22">
        <f t="shared" si="2"/>
        <v>0.99999999999999967</v>
      </c>
      <c r="E26" s="4">
        <f t="shared" si="0"/>
        <v>33.309662347284018</v>
      </c>
      <c r="F26" s="1">
        <f t="shared" si="1"/>
        <v>1.4223343334284996E-3</v>
      </c>
    </row>
    <row r="27" spans="2:6" x14ac:dyDescent="0.25">
      <c r="B27" s="21">
        <v>34.70787354733492</v>
      </c>
      <c r="C27" s="22">
        <f t="shared" si="2"/>
        <v>0.89999999999999969</v>
      </c>
      <c r="E27" s="4">
        <f t="shared" si="0"/>
        <v>34.70787354733492</v>
      </c>
      <c r="F27" s="1">
        <f t="shared" si="1"/>
        <v>1.2801009000856496E-3</v>
      </c>
    </row>
    <row r="28" spans="2:6" x14ac:dyDescent="0.25">
      <c r="B28" s="21">
        <v>37.488788108901161</v>
      </c>
      <c r="C28" s="22">
        <f t="shared" si="2"/>
        <v>0.79999999999999971</v>
      </c>
      <c r="E28" s="4">
        <f t="shared" si="0"/>
        <v>37.488788108901161</v>
      </c>
      <c r="F28" s="1">
        <f t="shared" si="1"/>
        <v>1.1378674667427997E-3</v>
      </c>
    </row>
    <row r="29" spans="2:6" x14ac:dyDescent="0.25">
      <c r="B29" s="21">
        <v>39.546352988448334</v>
      </c>
      <c r="C29" s="22">
        <f t="shared" si="2"/>
        <v>0.69999999999999973</v>
      </c>
      <c r="E29" s="4">
        <f t="shared" si="0"/>
        <v>39.546352988448334</v>
      </c>
      <c r="F29" s="1">
        <f t="shared" si="1"/>
        <v>9.9563403339994971E-4</v>
      </c>
    </row>
    <row r="30" spans="2:6" x14ac:dyDescent="0.25">
      <c r="B30" s="21">
        <v>41.755871550496224</v>
      </c>
      <c r="C30" s="22">
        <f t="shared" si="2"/>
        <v>0.59999999999999976</v>
      </c>
      <c r="E30" s="4">
        <f t="shared" si="0"/>
        <v>41.755871550496224</v>
      </c>
      <c r="F30" s="1">
        <f t="shared" si="1"/>
        <v>8.5340060005709964E-4</v>
      </c>
    </row>
    <row r="31" spans="2:6" x14ac:dyDescent="0.25">
      <c r="B31" s="21">
        <v>44.571218331130119</v>
      </c>
      <c r="C31" s="22">
        <f t="shared" si="2"/>
        <v>0.49999999999999978</v>
      </c>
      <c r="E31" s="4">
        <f t="shared" si="0"/>
        <v>44.571218331130119</v>
      </c>
      <c r="F31" s="1">
        <f t="shared" si="1"/>
        <v>7.1116716671424968E-4</v>
      </c>
    </row>
    <row r="32" spans="2:6" x14ac:dyDescent="0.25">
      <c r="B32" s="21">
        <v>47.885656708727979</v>
      </c>
      <c r="C32" s="22">
        <f t="shared" si="2"/>
        <v>0.3999999999999998</v>
      </c>
      <c r="E32" s="4">
        <f t="shared" si="0"/>
        <v>47.885656708727979</v>
      </c>
      <c r="F32" s="1">
        <f t="shared" si="1"/>
        <v>5.6893373337139972E-4</v>
      </c>
    </row>
    <row r="33" spans="2:6" x14ac:dyDescent="0.25">
      <c r="B33" s="21">
        <v>49.938050283550766</v>
      </c>
      <c r="C33" s="22">
        <f t="shared" si="2"/>
        <v>0.29999999999999982</v>
      </c>
      <c r="E33" s="4">
        <f t="shared" si="0"/>
        <v>49.938050283550766</v>
      </c>
      <c r="F33" s="1">
        <f t="shared" si="1"/>
        <v>4.2670030002854977E-4</v>
      </c>
    </row>
    <row r="34" spans="2:6" x14ac:dyDescent="0.25">
      <c r="B34" s="21">
        <v>51.90935959746318</v>
      </c>
      <c r="C34" s="22">
        <f t="shared" si="2"/>
        <v>0.19999999999999982</v>
      </c>
      <c r="E34" s="4">
        <f t="shared" si="0"/>
        <v>51.90935959746318</v>
      </c>
      <c r="F34" s="1">
        <f t="shared" si="1"/>
        <v>2.8446686668569975E-4</v>
      </c>
    </row>
    <row r="35" spans="2:6" x14ac:dyDescent="0.25">
      <c r="B35" s="21">
        <v>54.199836793098115</v>
      </c>
      <c r="C35" s="22">
        <f t="shared" si="2"/>
        <v>9.9999999999999811E-2</v>
      </c>
      <c r="E35" s="4">
        <f t="shared" si="0"/>
        <v>54.199836793098115</v>
      </c>
      <c r="F35" s="1">
        <f t="shared" si="1"/>
        <v>1.4223343334284974E-4</v>
      </c>
    </row>
    <row r="36" spans="2:6" ht="15.75" thickBot="1" x14ac:dyDescent="0.3">
      <c r="B36" s="23">
        <v>56.303605712754695</v>
      </c>
      <c r="C36" s="24">
        <v>0</v>
      </c>
      <c r="E36" s="5">
        <f t="shared" si="0"/>
        <v>56.303605712754695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2021-07-13T02:05:29Z</dcterms:modified>
</cp:coreProperties>
</file>